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120" yWindow="45" windowWidth="15135" windowHeight="8130" firstSheet="1" activeTab="2"/>
  </bookViews>
  <sheets>
    <sheet name="งบทดลอง -1มค.-31ก.ค.66" sheetId="55" r:id="rId1"/>
    <sheet name="งบทดลอง ส.ค.66" sheetId="54" r:id="rId2"/>
    <sheet name="งบทดลอง ก.ย.66" sheetId="53" r:id="rId3"/>
    <sheet name="ทะเบียนคุมทุนเรือนหุ้น" sheetId="64" r:id="rId4"/>
    <sheet name="Sheet6" sheetId="68" r:id="rId5"/>
    <sheet name="Sheet3" sheetId="23" r:id="rId6"/>
  </sheets>
  <definedNames>
    <definedName name="_xlnm.Print_Titles" localSheetId="0">'งบทดลอง -1มค.-31ก.ค.66'!$5:$6</definedName>
  </definedNames>
  <calcPr calcId="152511"/>
</workbook>
</file>

<file path=xl/calcChain.xml><?xml version="1.0" encoding="utf-8"?>
<calcChain xmlns="http://schemas.openxmlformats.org/spreadsheetml/2006/main">
  <c r="H10" i="53" l="1"/>
  <c r="D42" i="53" l="1"/>
  <c r="D30" i="53"/>
  <c r="F28" i="53"/>
  <c r="E28" i="53"/>
  <c r="G27" i="53"/>
  <c r="G26" i="53"/>
  <c r="G25" i="53"/>
  <c r="G24" i="53"/>
  <c r="G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G9" i="53"/>
  <c r="G8" i="53"/>
  <c r="G7" i="53"/>
  <c r="F28" i="54"/>
  <c r="F30" i="54" s="1"/>
  <c r="E28" i="54"/>
  <c r="D30" i="54"/>
  <c r="G27" i="54"/>
  <c r="G26" i="54"/>
  <c r="G25" i="54"/>
  <c r="G24" i="54"/>
  <c r="G23" i="54"/>
  <c r="H22" i="54"/>
  <c r="H21" i="54"/>
  <c r="H20" i="54"/>
  <c r="H19" i="54"/>
  <c r="H18" i="54"/>
  <c r="H17" i="54"/>
  <c r="H16" i="54"/>
  <c r="H15" i="54"/>
  <c r="H14" i="54"/>
  <c r="H13" i="54"/>
  <c r="G13" i="54"/>
  <c r="H12" i="54"/>
  <c r="H11" i="54"/>
  <c r="G10" i="54"/>
  <c r="G9" i="54"/>
  <c r="G8" i="54"/>
  <c r="G7" i="54"/>
  <c r="H28" i="53" l="1"/>
  <c r="F42" i="53"/>
  <c r="G28" i="53"/>
  <c r="H30" i="53" s="1"/>
  <c r="F30" i="53"/>
  <c r="H28" i="54"/>
  <c r="F42" i="54"/>
  <c r="G28" i="54"/>
  <c r="D42" i="54"/>
  <c r="I17" i="64"/>
  <c r="H17" i="64"/>
  <c r="I7" i="64"/>
  <c r="I8" i="64"/>
  <c r="I9" i="64"/>
  <c r="I10" i="64"/>
  <c r="I11" i="64"/>
  <c r="I12" i="64"/>
  <c r="I13" i="64"/>
  <c r="I14" i="64"/>
  <c r="I15" i="64"/>
  <c r="I16" i="64"/>
  <c r="I18" i="64"/>
  <c r="I6" i="64"/>
  <c r="I19" i="64"/>
  <c r="H7" i="64"/>
  <c r="H8" i="64"/>
  <c r="H9" i="64"/>
  <c r="H10" i="64"/>
  <c r="H11" i="64"/>
  <c r="H12" i="64"/>
  <c r="H13" i="64"/>
  <c r="H14" i="64"/>
  <c r="H15" i="64"/>
  <c r="H16" i="64"/>
  <c r="H18" i="64"/>
  <c r="H6" i="64"/>
  <c r="G19" i="64"/>
  <c r="E19" i="64"/>
  <c r="H42" i="53" l="1"/>
  <c r="H30" i="54"/>
  <c r="H42" i="54"/>
  <c r="D30" i="55" l="1"/>
  <c r="H12" i="55"/>
  <c r="G10" i="55"/>
  <c r="F28" i="55"/>
  <c r="F30" i="55" s="1"/>
  <c r="E28" i="55"/>
  <c r="D28" i="55"/>
  <c r="C28" i="55"/>
  <c r="D42" i="55" s="1"/>
  <c r="G27" i="55"/>
  <c r="G26" i="55"/>
  <c r="G25" i="55"/>
  <c r="G24" i="55"/>
  <c r="G23" i="55"/>
  <c r="H22" i="55"/>
  <c r="H21" i="55"/>
  <c r="H20" i="55"/>
  <c r="H19" i="55"/>
  <c r="H18" i="55"/>
  <c r="H17" i="55"/>
  <c r="H16" i="55"/>
  <c r="H15" i="55"/>
  <c r="H14" i="55"/>
  <c r="H13" i="55"/>
  <c r="H28" i="55" s="1"/>
  <c r="G13" i="55"/>
  <c r="G28" i="55" s="1"/>
  <c r="H11" i="55"/>
  <c r="G9" i="55"/>
  <c r="G8" i="55"/>
  <c r="G7" i="55"/>
  <c r="H30" i="55" l="1"/>
  <c r="F42" i="55"/>
  <c r="H42" i="55" l="1"/>
</calcChain>
</file>

<file path=xl/sharedStrings.xml><?xml version="1.0" encoding="utf-8"?>
<sst xmlns="http://schemas.openxmlformats.org/spreadsheetml/2006/main" count="160" uniqueCount="75">
  <si>
    <t>ชุมนุมสหกรณ์การเกษตรและปศุสัตว์จังหวัดสระแก้ว จำกัด</t>
  </si>
  <si>
    <t>รายการ</t>
  </si>
  <si>
    <t>คงเหลือ</t>
  </si>
  <si>
    <t>ค่าใช้จ่ายประชุมใหญ่</t>
  </si>
  <si>
    <t>เดบิต</t>
  </si>
  <si>
    <t>เครดิต</t>
  </si>
  <si>
    <t>เงินสด</t>
  </si>
  <si>
    <t>งบทดลอง</t>
  </si>
  <si>
    <t>ลำดับที่</t>
  </si>
  <si>
    <t>ยอดยกมา</t>
  </si>
  <si>
    <t>รายการเคลื่อนไหว</t>
  </si>
  <si>
    <t>ยอดยกไป</t>
  </si>
  <si>
    <t>เงินฝาก  ธ.ก.ส. สระแก้ว</t>
  </si>
  <si>
    <t>ทุนเรือนหุ้น</t>
  </si>
  <si>
    <t>ทุนสำรอง</t>
  </si>
  <si>
    <t>จำนวนเงิน</t>
  </si>
  <si>
    <t>ซื้อเสื้อ</t>
  </si>
  <si>
    <t>เจ้าหนี้การค้า</t>
  </si>
  <si>
    <t>สมุดเงินสด</t>
  </si>
  <si>
    <t>ชุมนุมสหกรณ์การเกษตรและ</t>
  </si>
  <si>
    <t>ปศุสัตว์จังหวัดสระแก้ว จำกัด</t>
  </si>
  <si>
    <t>สมุดรายวันทั่วไป</t>
  </si>
  <si>
    <t>ดอกเบี้ยเงินฝากธนาคาร</t>
  </si>
  <si>
    <t>วันที่เป็นสมาชิก</t>
  </si>
  <si>
    <t>รหัสสมาชิก</t>
  </si>
  <si>
    <t>เพิ่ม</t>
  </si>
  <si>
    <t>ใบสมัครสมาชิก</t>
  </si>
  <si>
    <t>0013</t>
  </si>
  <si>
    <t>ดอกเบี้ยเงินฝากสหกรณ์อื่น</t>
  </si>
  <si>
    <t>กำไรสุทธิรอจัดสรร</t>
  </si>
  <si>
    <t>ขายเสื้อ</t>
  </si>
  <si>
    <t>ค่าธรรมเนียม</t>
  </si>
  <si>
    <t>ค่าบำรุงสันนิบาตสหกรณ์ค้างจ่าย</t>
  </si>
  <si>
    <t>สมุดบัญชีแยกประเภททั่วไป</t>
  </si>
  <si>
    <t>(1 มกราคม 2564 - 31 ธันวาคม 2564)</t>
  </si>
  <si>
    <t>เงินฝากสหกรณ์อื่น (สกน.2 จำกัด)</t>
  </si>
  <si>
    <t>รายได้อื่น</t>
  </si>
  <si>
    <t>ค่าใช้จ่ายอบรมบุคลากร</t>
  </si>
  <si>
    <t>ค่าเบี้ยเลี้ยงพาหนะ</t>
  </si>
  <si>
    <t>ทุนศึกษาอบรม</t>
  </si>
  <si>
    <t>ทุนสาธารณะประโยชน์</t>
  </si>
  <si>
    <t>เงินยืมทดรองจ่าย</t>
  </si>
  <si>
    <t>เงินโบนัสค้างจ่าย</t>
  </si>
  <si>
    <t>ตั้งแต่วันที่ 1 มกราคม 2566 ถึงวันที่ 31 กรกฎาคม 2566</t>
  </si>
  <si>
    <t>สหกรณ์การเกษตรวังน้ำเย็น จำกัด</t>
  </si>
  <si>
    <t>สหกรณ์การเกษตรคลองน้ำเขียว จำกัด</t>
  </si>
  <si>
    <t>รายงานสรุปการเคลื่อนไหวทุนเรือนหุ้น</t>
  </si>
  <si>
    <t>ชื่อสมาชิก</t>
  </si>
  <si>
    <t>ถอน</t>
  </si>
  <si>
    <t>สหกรณ์นิคมสระแก้ว จำกัด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</si>
  <si>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</si>
  <si>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</si>
  <si>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</si>
  <si>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</si>
  <si>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</si>
  <si>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</si>
  <si>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</si>
  <si>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</si>
  <si>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</si>
  <si>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</si>
  <si>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</si>
  <si>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จำนวนหุ้น</t>
  </si>
  <si>
    <t>รวมทั้งสิ้น</t>
  </si>
  <si>
    <t>สหกรณ์การเกษตรอรัญประเทศ จำกัด</t>
  </si>
  <si>
    <t>สหกรณ์นิคมวังน้ำเย็นสอง จำกัด</t>
  </si>
  <si>
    <t>สหกรณ์ปศุสัตว์โคบาลบูรพาวัฒนานคร จำกัด</t>
  </si>
  <si>
    <t>สหกรณ์การเกษตรวัฒนานคร จำกัด</t>
  </si>
  <si>
    <t>สหกรณ์นิคมวังน้ำเย็นหนึ่ง จำกัด</t>
  </si>
  <si>
    <t>สหกรณ์การเกษตรเมืองสระแก้ว จำกัด</t>
  </si>
  <si>
    <t>สหกรณ์โคนมวังสมบูรณ์ จำกัด</t>
  </si>
  <si>
    <t>สหกรณ์การเกษตรนิคมสร้างตนเองคลองน้ำใส จำกัด</t>
  </si>
  <si>
    <t>สหกรณ์การเกษตรตาพระยา จำกัด</t>
  </si>
  <si>
    <t>สหกรณ์การเกษตรเพื่อเกษตรกรไทยตำบลสระขวัญ จำกัด</t>
  </si>
  <si>
    <t>ตั้งแต่วันที่ 1 สิงหาคม 2566 ถึงวันที่ 31 สิงหาคม 2566</t>
  </si>
  <si>
    <t>ตั้งแต่วันที่ 1 กันยายน 2566 ถึงวันที่ 30 กันยายน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</si>
</sst>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name val="Angsana New"/>
      <family val="1"/>
    </font>
    <font>
      <b/>
      <sz val="18"/>
      <name val="Angsana New"/>
      <family val="1"/>
    </font>
    <font>
      <b/>
      <sz val="18"/>
      <name val="TH SarabunPSK"/>
      <family val="2"/>
    </font>
    <font>
      <sz val="70"/>
      <color theme="1"/>
      <name val="Tahoma"/>
      <family val="2"/>
      <charset val="222"/>
      <scheme val="minor"/>
    </font>
    <font>
      <b/>
      <sz val="50"/>
      <color theme="1"/>
      <name val="Browallia New"/>
      <family val="2"/>
    </font>
    <font>
      <b/>
      <sz val="70"/>
      <color theme="1"/>
      <name val="Browallia New"/>
      <family val="2"/>
    </font>
    <font>
      <b/>
      <sz val="48"/>
      <color theme="1"/>
      <name val="Browallia New"/>
      <family val="2"/>
    </font>
    <font>
      <b/>
      <sz val="43"/>
      <color theme="1"/>
      <name val="Browallia New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Angsana New"/>
      <family val="1"/>
    </font>
    <font>
      <b/>
      <sz val="15"/>
      <name val="Angsana New"/>
      <family val="1"/>
    </font>
    <font>
      <b/>
      <sz val="15"/>
      <name val="TH SarabunPSK"/>
      <family val="2"/>
    </font>
    <font>
      <b/>
      <sz val="15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43" fontId="2" fillId="0" borderId="6" xfId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3" fontId="2" fillId="0" borderId="1" xfId="0" applyNumberFormat="1" applyFont="1" applyFill="1" applyBorder="1"/>
    <xf numFmtId="43" fontId="2" fillId="0" borderId="1" xfId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43" fontId="3" fillId="0" borderId="7" xfId="0" applyNumberFormat="1" applyFont="1" applyFill="1" applyBorder="1"/>
    <xf numFmtId="43" fontId="2" fillId="0" borderId="0" xfId="0" applyNumberFormat="1" applyFont="1" applyFill="1"/>
    <xf numFmtId="0" fontId="6" fillId="0" borderId="4" xfId="0" applyFont="1" applyFill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8" xfId="0" applyFont="1" applyBorder="1"/>
    <xf numFmtId="0" fontId="9" fillId="0" borderId="6" xfId="0" applyFont="1" applyBorder="1"/>
    <xf numFmtId="0" fontId="11" fillId="0" borderId="8" xfId="0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3" fontId="13" fillId="0" borderId="0" xfId="1" applyFont="1"/>
    <xf numFmtId="43" fontId="12" fillId="0" borderId="0" xfId="1" applyFont="1"/>
    <xf numFmtId="0" fontId="13" fillId="0" borderId="1" xfId="0" applyFont="1" applyBorder="1" applyAlignment="1">
      <alignment horizontal="center"/>
    </xf>
    <xf numFmtId="43" fontId="13" fillId="0" borderId="1" xfId="1" applyFont="1" applyBorder="1" applyAlignment="1">
      <alignment horizontal="center"/>
    </xf>
    <xf numFmtId="43" fontId="12" fillId="0" borderId="1" xfId="1" applyFont="1" applyBorder="1"/>
    <xf numFmtId="0" fontId="12" fillId="0" borderId="1" xfId="0" applyFont="1" applyBorder="1"/>
    <xf numFmtId="49" fontId="12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43" fontId="13" fillId="0" borderId="2" xfId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3" fontId="13" fillId="0" borderId="7" xfId="1" applyFont="1" applyBorder="1"/>
    <xf numFmtId="0" fontId="13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/>
    <xf numFmtId="49" fontId="12" fillId="0" borderId="5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5" fontId="12" fillId="0" borderId="1" xfId="0" applyNumberFormat="1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6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/>
    <xf numFmtId="43" fontId="14" fillId="0" borderId="1" xfId="0" applyNumberFormat="1" applyFont="1" applyFill="1" applyBorder="1"/>
    <xf numFmtId="43" fontId="14" fillId="0" borderId="1" xfId="1" applyFont="1" applyFill="1" applyBorder="1"/>
    <xf numFmtId="43" fontId="14" fillId="0" borderId="6" xfId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Border="1"/>
    <xf numFmtId="43" fontId="17" fillId="0" borderId="7" xfId="0" applyNumberFormat="1" applyFont="1" applyFill="1" applyBorder="1"/>
    <xf numFmtId="43" fontId="14" fillId="0" borderId="0" xfId="0" applyNumberFormat="1" applyFont="1" applyFill="1"/>
    <xf numFmtId="0" fontId="0" fillId="0" borderId="6" xfId="0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G12" sqref="G12"/>
    </sheetView>
  </sheetViews>
  <sheetFormatPr defaultRowHeight="23.25" x14ac:dyDescent="0.5"/>
  <cols>
    <col min="1" max="1" width="6.125" style="2" customWidth="1"/>
    <col min="2" max="2" width="30.125" style="3" customWidth="1"/>
    <col min="3" max="8" width="12.125" style="3" customWidth="1"/>
    <col min="9" max="16384" width="9" style="3"/>
  </cols>
  <sheetData>
    <row r="1" spans="1:8" ht="29.25" customHeight="1" x14ac:dyDescent="0.55000000000000004">
      <c r="B1" s="63" t="s">
        <v>0</v>
      </c>
      <c r="C1" s="63"/>
      <c r="D1" s="63"/>
      <c r="E1" s="63"/>
      <c r="F1" s="63"/>
      <c r="G1" s="63"/>
      <c r="H1" s="63"/>
    </row>
    <row r="2" spans="1:8" ht="24.75" customHeight="1" x14ac:dyDescent="0.55000000000000004">
      <c r="B2" s="63" t="s">
        <v>7</v>
      </c>
      <c r="C2" s="63"/>
      <c r="D2" s="63"/>
      <c r="E2" s="63"/>
      <c r="F2" s="63"/>
      <c r="G2" s="63"/>
      <c r="H2" s="63"/>
    </row>
    <row r="3" spans="1:8" ht="24.75" customHeight="1" x14ac:dyDescent="0.5">
      <c r="B3" s="64" t="s">
        <v>43</v>
      </c>
      <c r="C3" s="64"/>
      <c r="D3" s="64"/>
      <c r="E3" s="64"/>
      <c r="F3" s="64"/>
      <c r="G3" s="64"/>
      <c r="H3" s="64"/>
    </row>
    <row r="4" spans="1:8" ht="15.75" customHeight="1" x14ac:dyDescent="0.65">
      <c r="B4" s="13"/>
      <c r="C4" s="13"/>
      <c r="D4" s="13"/>
      <c r="E4" s="13"/>
      <c r="F4" s="13"/>
      <c r="G4" s="13"/>
      <c r="H4" s="13"/>
    </row>
    <row r="5" spans="1:8" ht="24" customHeight="1" x14ac:dyDescent="0.5">
      <c r="A5" s="65" t="s">
        <v>8</v>
      </c>
      <c r="B5" s="65" t="s">
        <v>1</v>
      </c>
      <c r="C5" s="66" t="s">
        <v>9</v>
      </c>
      <c r="D5" s="66"/>
      <c r="E5" s="66" t="s">
        <v>10</v>
      </c>
      <c r="F5" s="66"/>
      <c r="G5" s="66" t="s">
        <v>11</v>
      </c>
      <c r="H5" s="66"/>
    </row>
    <row r="6" spans="1:8" ht="24" customHeight="1" x14ac:dyDescent="0.5">
      <c r="A6" s="65"/>
      <c r="B6" s="65"/>
      <c r="C6" s="4" t="s">
        <v>4</v>
      </c>
      <c r="D6" s="4" t="s">
        <v>5</v>
      </c>
      <c r="E6" s="4" t="s">
        <v>4</v>
      </c>
      <c r="F6" s="4" t="s">
        <v>5</v>
      </c>
      <c r="G6" s="4" t="s">
        <v>4</v>
      </c>
      <c r="H6" s="4" t="s">
        <v>5</v>
      </c>
    </row>
    <row r="7" spans="1:8" ht="24" customHeight="1" x14ac:dyDescent="0.5">
      <c r="A7" s="5">
        <v>1</v>
      </c>
      <c r="B7" s="6" t="s">
        <v>6</v>
      </c>
      <c r="C7" s="7">
        <v>1200</v>
      </c>
      <c r="D7" s="7"/>
      <c r="E7" s="8">
        <v>90080</v>
      </c>
      <c r="F7" s="8">
        <v>80234.649999999994</v>
      </c>
      <c r="G7" s="8">
        <f>C7-D7+E7-F7</f>
        <v>11045.350000000006</v>
      </c>
      <c r="H7" s="8"/>
    </row>
    <row r="8" spans="1:8" ht="24" customHeight="1" x14ac:dyDescent="0.5">
      <c r="A8" s="5">
        <v>2</v>
      </c>
      <c r="B8" s="6" t="s">
        <v>12</v>
      </c>
      <c r="C8" s="1">
        <v>277986.84000000003</v>
      </c>
      <c r="D8" s="7"/>
      <c r="E8" s="8">
        <v>5006.9799999999996</v>
      </c>
      <c r="F8" s="8">
        <v>13800</v>
      </c>
      <c r="G8" s="8">
        <f t="shared" ref="G8:G27" si="0">C8+E8-D8-F8</f>
        <v>269193.82</v>
      </c>
      <c r="H8" s="8"/>
    </row>
    <row r="9" spans="1:8" ht="24" customHeight="1" x14ac:dyDescent="0.5">
      <c r="A9" s="5">
        <v>3</v>
      </c>
      <c r="B9" s="6" t="s">
        <v>35</v>
      </c>
      <c r="C9" s="1">
        <v>1071228.5</v>
      </c>
      <c r="D9" s="7"/>
      <c r="E9" s="8">
        <v>37493</v>
      </c>
      <c r="F9" s="8"/>
      <c r="G9" s="8">
        <f t="shared" si="0"/>
        <v>1108721.5</v>
      </c>
      <c r="H9" s="8"/>
    </row>
    <row r="10" spans="1:8" ht="24" customHeight="1" x14ac:dyDescent="0.5">
      <c r="A10" s="5"/>
      <c r="B10" s="6" t="s">
        <v>41</v>
      </c>
      <c r="C10" s="1"/>
      <c r="D10" s="7"/>
      <c r="E10" s="8">
        <v>920</v>
      </c>
      <c r="F10" s="8">
        <v>920</v>
      </c>
      <c r="G10" s="8">
        <f t="shared" si="0"/>
        <v>0</v>
      </c>
      <c r="H10" s="8"/>
    </row>
    <row r="11" spans="1:8" ht="24" customHeight="1" x14ac:dyDescent="0.5">
      <c r="A11" s="5">
        <v>4</v>
      </c>
      <c r="B11" s="6" t="s">
        <v>32</v>
      </c>
      <c r="C11" s="1"/>
      <c r="D11" s="7">
        <v>472.18</v>
      </c>
      <c r="E11" s="8">
        <v>954.65</v>
      </c>
      <c r="F11" s="8">
        <v>482.47</v>
      </c>
      <c r="G11" s="8"/>
      <c r="H11" s="8">
        <f t="shared" ref="H11:H22" si="1">D11-C11+F11-E11</f>
        <v>0</v>
      </c>
    </row>
    <row r="12" spans="1:8" ht="24" customHeight="1" x14ac:dyDescent="0.5">
      <c r="A12" s="5"/>
      <c r="B12" s="6" t="s">
        <v>42</v>
      </c>
      <c r="C12" s="1"/>
      <c r="D12" s="7"/>
      <c r="E12" s="8"/>
      <c r="F12" s="8">
        <v>4800</v>
      </c>
      <c r="G12" s="8"/>
      <c r="H12" s="8">
        <f t="shared" si="1"/>
        <v>4800</v>
      </c>
    </row>
    <row r="13" spans="1:8" ht="24" customHeight="1" x14ac:dyDescent="0.5">
      <c r="A13" s="5">
        <v>5</v>
      </c>
      <c r="B13" s="6" t="s">
        <v>17</v>
      </c>
      <c r="C13" s="1">
        <v>0</v>
      </c>
      <c r="D13" s="7">
        <v>0</v>
      </c>
      <c r="E13" s="8">
        <v>112840</v>
      </c>
      <c r="F13" s="8">
        <v>112840</v>
      </c>
      <c r="G13" s="8">
        <f t="shared" si="0"/>
        <v>0</v>
      </c>
      <c r="H13" s="8">
        <f t="shared" si="1"/>
        <v>0</v>
      </c>
    </row>
    <row r="14" spans="1:8" ht="24" customHeight="1" x14ac:dyDescent="0.5">
      <c r="A14" s="5">
        <v>6</v>
      </c>
      <c r="B14" s="6" t="s">
        <v>13</v>
      </c>
      <c r="C14" s="7"/>
      <c r="D14" s="7">
        <v>130000</v>
      </c>
      <c r="E14" s="8"/>
      <c r="F14" s="8"/>
      <c r="G14" s="8"/>
      <c r="H14" s="8">
        <f t="shared" si="1"/>
        <v>130000</v>
      </c>
    </row>
    <row r="15" spans="1:8" ht="24" customHeight="1" x14ac:dyDescent="0.5">
      <c r="A15" s="5">
        <v>7</v>
      </c>
      <c r="B15" s="6" t="s">
        <v>14</v>
      </c>
      <c r="C15" s="7"/>
      <c r="D15" s="7">
        <v>1167696.3</v>
      </c>
      <c r="E15" s="8"/>
      <c r="F15" s="8">
        <v>33964.39</v>
      </c>
      <c r="G15" s="8"/>
      <c r="H15" s="8">
        <f t="shared" si="1"/>
        <v>1201660.69</v>
      </c>
    </row>
    <row r="16" spans="1:8" ht="24" customHeight="1" x14ac:dyDescent="0.5">
      <c r="A16" s="5">
        <v>8</v>
      </c>
      <c r="B16" s="6" t="s">
        <v>39</v>
      </c>
      <c r="C16" s="7"/>
      <c r="D16" s="7">
        <v>2000</v>
      </c>
      <c r="E16" s="8"/>
      <c r="F16" s="8">
        <v>4500</v>
      </c>
      <c r="G16" s="8"/>
      <c r="H16" s="8">
        <f t="shared" si="1"/>
        <v>6500</v>
      </c>
    </row>
    <row r="17" spans="1:8" ht="24" customHeight="1" x14ac:dyDescent="0.5">
      <c r="A17" s="5">
        <v>9</v>
      </c>
      <c r="B17" s="6" t="s">
        <v>40</v>
      </c>
      <c r="C17" s="7"/>
      <c r="D17" s="7">
        <v>2000</v>
      </c>
      <c r="E17" s="8"/>
      <c r="F17" s="8">
        <v>4500</v>
      </c>
      <c r="G17" s="8"/>
      <c r="H17" s="8">
        <f t="shared" si="1"/>
        <v>6500</v>
      </c>
    </row>
    <row r="18" spans="1:8" ht="24" customHeight="1" x14ac:dyDescent="0.5">
      <c r="A18" s="5">
        <v>10</v>
      </c>
      <c r="B18" s="6" t="s">
        <v>29</v>
      </c>
      <c r="C18" s="7"/>
      <c r="D18" s="7">
        <v>48246.86</v>
      </c>
      <c r="E18" s="8">
        <v>48246.86</v>
      </c>
      <c r="F18" s="8"/>
      <c r="G18" s="8"/>
      <c r="H18" s="8">
        <f t="shared" si="1"/>
        <v>0</v>
      </c>
    </row>
    <row r="19" spans="1:8" ht="24" customHeight="1" x14ac:dyDescent="0.5">
      <c r="A19" s="5">
        <v>11</v>
      </c>
      <c r="B19" s="6" t="s">
        <v>30</v>
      </c>
      <c r="C19" s="8"/>
      <c r="D19" s="8"/>
      <c r="E19" s="8"/>
      <c r="F19" s="8">
        <v>128300</v>
      </c>
      <c r="G19" s="8"/>
      <c r="H19" s="8">
        <f t="shared" si="1"/>
        <v>128300</v>
      </c>
    </row>
    <row r="20" spans="1:8" ht="24" customHeight="1" x14ac:dyDescent="0.5">
      <c r="A20" s="5">
        <v>12</v>
      </c>
      <c r="B20" s="6" t="s">
        <v>36</v>
      </c>
      <c r="C20" s="8"/>
      <c r="D20" s="8"/>
      <c r="E20" s="8"/>
      <c r="F20" s="8">
        <v>2</v>
      </c>
      <c r="G20" s="8"/>
      <c r="H20" s="8">
        <f t="shared" si="1"/>
        <v>2</v>
      </c>
    </row>
    <row r="21" spans="1:8" ht="24" customHeight="1" x14ac:dyDescent="0.5">
      <c r="A21" s="5">
        <v>13</v>
      </c>
      <c r="B21" s="6" t="s">
        <v>22</v>
      </c>
      <c r="C21" s="8"/>
      <c r="D21" s="8"/>
      <c r="E21" s="8"/>
      <c r="F21" s="8">
        <v>346.98</v>
      </c>
      <c r="G21" s="8"/>
      <c r="H21" s="8">
        <f t="shared" si="1"/>
        <v>346.98</v>
      </c>
    </row>
    <row r="22" spans="1:8" ht="24" customHeight="1" x14ac:dyDescent="0.5">
      <c r="A22" s="5">
        <v>14</v>
      </c>
      <c r="B22" s="6" t="s">
        <v>28</v>
      </c>
      <c r="C22" s="8"/>
      <c r="D22" s="8">
        <v>0</v>
      </c>
      <c r="E22" s="8"/>
      <c r="F22" s="8">
        <v>37493</v>
      </c>
      <c r="G22" s="8"/>
      <c r="H22" s="8">
        <f t="shared" si="1"/>
        <v>37493</v>
      </c>
    </row>
    <row r="23" spans="1:8" ht="24" customHeight="1" x14ac:dyDescent="0.5">
      <c r="A23" s="5">
        <v>15</v>
      </c>
      <c r="B23" s="6" t="s">
        <v>16</v>
      </c>
      <c r="C23" s="8"/>
      <c r="D23" s="8"/>
      <c r="E23" s="8">
        <v>112840</v>
      </c>
      <c r="F23" s="8"/>
      <c r="G23" s="8">
        <f t="shared" si="0"/>
        <v>112840</v>
      </c>
      <c r="H23" s="8"/>
    </row>
    <row r="24" spans="1:8" ht="24" customHeight="1" x14ac:dyDescent="0.5">
      <c r="A24" s="5">
        <v>16</v>
      </c>
      <c r="B24" s="6" t="s">
        <v>37</v>
      </c>
      <c r="C24" s="8"/>
      <c r="D24" s="8"/>
      <c r="E24" s="8"/>
      <c r="F24" s="8"/>
      <c r="G24" s="8">
        <f t="shared" si="0"/>
        <v>0</v>
      </c>
      <c r="H24" s="8"/>
    </row>
    <row r="25" spans="1:8" ht="24" customHeight="1" x14ac:dyDescent="0.5">
      <c r="A25" s="5">
        <v>17</v>
      </c>
      <c r="B25" s="6" t="s">
        <v>38</v>
      </c>
      <c r="C25" s="8"/>
      <c r="D25" s="8"/>
      <c r="E25" s="8"/>
      <c r="F25" s="8"/>
      <c r="G25" s="8">
        <f t="shared" si="0"/>
        <v>0</v>
      </c>
      <c r="H25" s="8"/>
    </row>
    <row r="26" spans="1:8" ht="24" customHeight="1" x14ac:dyDescent="0.5">
      <c r="A26" s="5">
        <v>18</v>
      </c>
      <c r="B26" s="6" t="s">
        <v>3</v>
      </c>
      <c r="C26" s="8"/>
      <c r="D26" s="8"/>
      <c r="E26" s="8">
        <v>13702</v>
      </c>
      <c r="F26" s="8"/>
      <c r="G26" s="8">
        <f t="shared" si="0"/>
        <v>13702</v>
      </c>
      <c r="H26" s="8"/>
    </row>
    <row r="27" spans="1:8" ht="24" customHeight="1" x14ac:dyDescent="0.5">
      <c r="A27" s="5">
        <v>19</v>
      </c>
      <c r="B27" s="6" t="s">
        <v>31</v>
      </c>
      <c r="C27" s="8"/>
      <c r="D27" s="8"/>
      <c r="E27" s="8">
        <v>100</v>
      </c>
      <c r="F27" s="8"/>
      <c r="G27" s="8">
        <f t="shared" si="0"/>
        <v>100</v>
      </c>
      <c r="H27" s="8"/>
    </row>
    <row r="28" spans="1:8" ht="24" customHeight="1" thickBot="1" x14ac:dyDescent="0.55000000000000004">
      <c r="A28" s="9"/>
      <c r="B28" s="10"/>
      <c r="C28" s="11">
        <f>SUM(C7:C27)</f>
        <v>1350415.34</v>
      </c>
      <c r="D28" s="11">
        <f>SUM(D7:D27)</f>
        <v>1350415.34</v>
      </c>
      <c r="E28" s="11">
        <f t="shared" ref="E28:F28" si="2">SUM(E7:E27)</f>
        <v>422183.49</v>
      </c>
      <c r="F28" s="11">
        <f t="shared" si="2"/>
        <v>422183.49</v>
      </c>
      <c r="G28" s="11">
        <f>SUM(G7:G27)</f>
        <v>1515602.67</v>
      </c>
      <c r="H28" s="11">
        <f>SUM(H7:H27)</f>
        <v>1515602.67</v>
      </c>
    </row>
    <row r="29" spans="1:8" ht="24" thickTop="1" x14ac:dyDescent="0.5">
      <c r="C29" s="12"/>
      <c r="D29" s="12"/>
    </row>
    <row r="30" spans="1:8" x14ac:dyDescent="0.5">
      <c r="C30" s="12"/>
      <c r="D30" s="12">
        <f>D28-C28</f>
        <v>0</v>
      </c>
      <c r="F30" s="12">
        <f>F28-E28</f>
        <v>0</v>
      </c>
      <c r="H30" s="12">
        <f>H28-G28</f>
        <v>0</v>
      </c>
    </row>
    <row r="31" spans="1:8" x14ac:dyDescent="0.5">
      <c r="C31" s="12"/>
      <c r="D31" s="12"/>
    </row>
    <row r="32" spans="1:8" x14ac:dyDescent="0.5">
      <c r="C32" s="12"/>
      <c r="D32" s="12"/>
    </row>
    <row r="33" spans="3:8" x14ac:dyDescent="0.5">
      <c r="C33" s="12"/>
      <c r="D33" s="12"/>
    </row>
    <row r="34" spans="3:8" x14ac:dyDescent="0.5">
      <c r="C34" s="12"/>
      <c r="D34" s="12"/>
    </row>
    <row r="35" spans="3:8" x14ac:dyDescent="0.5">
      <c r="C35" s="12"/>
      <c r="D35" s="12"/>
    </row>
    <row r="36" spans="3:8" x14ac:dyDescent="0.5">
      <c r="C36" s="12"/>
      <c r="D36" s="12"/>
    </row>
    <row r="37" spans="3:8" x14ac:dyDescent="0.5">
      <c r="C37" s="12"/>
      <c r="D37" s="12"/>
    </row>
    <row r="38" spans="3:8" x14ac:dyDescent="0.5">
      <c r="C38" s="12"/>
      <c r="D38" s="12"/>
    </row>
    <row r="39" spans="3:8" x14ac:dyDescent="0.5">
      <c r="C39" s="12"/>
      <c r="D39" s="12"/>
    </row>
    <row r="40" spans="3:8" x14ac:dyDescent="0.5">
      <c r="C40" s="12"/>
      <c r="D40" s="12"/>
    </row>
    <row r="41" spans="3:8" x14ac:dyDescent="0.5">
      <c r="C41" s="12"/>
      <c r="D41" s="12"/>
    </row>
    <row r="42" spans="3:8" x14ac:dyDescent="0.5">
      <c r="D42" s="12">
        <f>C28-D28</f>
        <v>0</v>
      </c>
      <c r="F42" s="12">
        <f>E28-F28</f>
        <v>0</v>
      </c>
      <c r="H42" s="12">
        <f>G28-H28</f>
        <v>0</v>
      </c>
    </row>
  </sheetData>
  <mergeCells count="8">
    <mergeCell ref="B1:H1"/>
    <mergeCell ref="B2:H2"/>
    <mergeCell ref="B3:H3"/>
    <mergeCell ref="A5:A6"/>
    <mergeCell ref="B5:B6"/>
    <mergeCell ref="C5:D5"/>
    <mergeCell ref="E5:F5"/>
    <mergeCell ref="G5:H5"/>
  </mergeCells>
  <pageMargins left="1.1200000000000001" right="0.1968503937007874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F12" sqref="F12"/>
    </sheetView>
  </sheetViews>
  <sheetFormatPr defaultRowHeight="23.25" x14ac:dyDescent="0.5"/>
  <cols>
    <col min="1" max="1" width="6.125" style="2" customWidth="1"/>
    <col min="2" max="2" width="30.125" style="3" customWidth="1"/>
    <col min="3" max="8" width="12.125" style="3" customWidth="1"/>
    <col min="9" max="16384" width="9" style="3"/>
  </cols>
  <sheetData>
    <row r="1" spans="1:8" ht="29.25" customHeight="1" x14ac:dyDescent="0.55000000000000004">
      <c r="B1" s="63" t="s">
        <v>0</v>
      </c>
      <c r="C1" s="63"/>
      <c r="D1" s="63"/>
      <c r="E1" s="63"/>
      <c r="F1" s="63"/>
      <c r="G1" s="63"/>
      <c r="H1" s="63"/>
    </row>
    <row r="2" spans="1:8" ht="24.75" customHeight="1" x14ac:dyDescent="0.55000000000000004">
      <c r="B2" s="63" t="s">
        <v>7</v>
      </c>
      <c r="C2" s="63"/>
      <c r="D2" s="63"/>
      <c r="E2" s="63"/>
      <c r="F2" s="63"/>
      <c r="G2" s="63"/>
      <c r="H2" s="63"/>
    </row>
    <row r="3" spans="1:8" ht="24.75" customHeight="1" x14ac:dyDescent="0.5">
      <c r="B3" s="64" t="s">
        <v>73</v>
      </c>
      <c r="C3" s="64"/>
      <c r="D3" s="64"/>
      <c r="E3" s="64"/>
      <c r="F3" s="64"/>
      <c r="G3" s="64"/>
      <c r="H3" s="64"/>
    </row>
    <row r="4" spans="1:8" ht="15.75" customHeight="1" x14ac:dyDescent="0.65">
      <c r="B4" s="13"/>
      <c r="C4" s="13"/>
      <c r="D4" s="13"/>
      <c r="E4" s="13"/>
      <c r="F4" s="13"/>
      <c r="G4" s="13"/>
      <c r="H4" s="13"/>
    </row>
    <row r="5" spans="1:8" ht="24" customHeight="1" x14ac:dyDescent="0.5">
      <c r="A5" s="65" t="s">
        <v>8</v>
      </c>
      <c r="B5" s="65" t="s">
        <v>1</v>
      </c>
      <c r="C5" s="66" t="s">
        <v>9</v>
      </c>
      <c r="D5" s="66"/>
      <c r="E5" s="66" t="s">
        <v>10</v>
      </c>
      <c r="F5" s="66"/>
      <c r="G5" s="66" t="s">
        <v>11</v>
      </c>
      <c r="H5" s="66"/>
    </row>
    <row r="6" spans="1:8" ht="24" customHeight="1" x14ac:dyDescent="0.5">
      <c r="A6" s="65"/>
      <c r="B6" s="65"/>
      <c r="C6" s="4" t="s">
        <v>4</v>
      </c>
      <c r="D6" s="4" t="s">
        <v>5</v>
      </c>
      <c r="E6" s="4" t="s">
        <v>4</v>
      </c>
      <c r="F6" s="4" t="s">
        <v>5</v>
      </c>
      <c r="G6" s="4" t="s">
        <v>4</v>
      </c>
      <c r="H6" s="4" t="s">
        <v>5</v>
      </c>
    </row>
    <row r="7" spans="1:8" ht="24" customHeight="1" x14ac:dyDescent="0.5">
      <c r="A7" s="5">
        <v>1</v>
      </c>
      <c r="B7" s="6" t="s">
        <v>6</v>
      </c>
      <c r="C7" s="7">
        <v>11045.350000000006</v>
      </c>
      <c r="D7" s="7"/>
      <c r="E7" s="8"/>
      <c r="F7" s="8"/>
      <c r="G7" s="8">
        <f>C7-D7+E7-F7</f>
        <v>11045.350000000006</v>
      </c>
      <c r="H7" s="8"/>
    </row>
    <row r="8" spans="1:8" ht="24" customHeight="1" x14ac:dyDescent="0.5">
      <c r="A8" s="5">
        <v>2</v>
      </c>
      <c r="B8" s="6" t="s">
        <v>12</v>
      </c>
      <c r="C8" s="1">
        <v>269193.82</v>
      </c>
      <c r="D8" s="7"/>
      <c r="E8" s="8"/>
      <c r="F8" s="8"/>
      <c r="G8" s="8">
        <f t="shared" ref="G8:G27" si="0">C8+E8-D8-F8</f>
        <v>269193.82</v>
      </c>
      <c r="H8" s="8"/>
    </row>
    <row r="9" spans="1:8" ht="24" customHeight="1" x14ac:dyDescent="0.5">
      <c r="A9" s="5">
        <v>3</v>
      </c>
      <c r="B9" s="6" t="s">
        <v>35</v>
      </c>
      <c r="C9" s="1">
        <v>1108721.5</v>
      </c>
      <c r="D9" s="7"/>
      <c r="E9" s="8"/>
      <c r="F9" s="8"/>
      <c r="G9" s="8">
        <f t="shared" si="0"/>
        <v>1108721.5</v>
      </c>
      <c r="H9" s="8"/>
    </row>
    <row r="10" spans="1:8" ht="24" customHeight="1" x14ac:dyDescent="0.5">
      <c r="A10" s="5"/>
      <c r="B10" s="6" t="s">
        <v>41</v>
      </c>
      <c r="C10" s="1">
        <v>0</v>
      </c>
      <c r="D10" s="7"/>
      <c r="E10" s="8"/>
      <c r="F10" s="8"/>
      <c r="G10" s="8">
        <f t="shared" si="0"/>
        <v>0</v>
      </c>
      <c r="H10" s="8"/>
    </row>
    <row r="11" spans="1:8" ht="24" customHeight="1" x14ac:dyDescent="0.5">
      <c r="A11" s="5">
        <v>4</v>
      </c>
      <c r="B11" s="6" t="s">
        <v>32</v>
      </c>
      <c r="C11" s="1"/>
      <c r="D11" s="7">
        <v>0</v>
      </c>
      <c r="E11" s="8"/>
      <c r="F11" s="8"/>
      <c r="G11" s="8"/>
      <c r="H11" s="8">
        <f t="shared" ref="H11:H22" si="1">D11-C11+F11-E11</f>
        <v>0</v>
      </c>
    </row>
    <row r="12" spans="1:8" ht="24" customHeight="1" x14ac:dyDescent="0.5">
      <c r="A12" s="5"/>
      <c r="B12" s="6" t="s">
        <v>42</v>
      </c>
      <c r="C12" s="1"/>
      <c r="D12" s="7">
        <v>4800</v>
      </c>
      <c r="E12" s="8"/>
      <c r="F12" s="8"/>
      <c r="G12" s="8"/>
      <c r="H12" s="8">
        <f t="shared" si="1"/>
        <v>4800</v>
      </c>
    </row>
    <row r="13" spans="1:8" ht="24" customHeight="1" x14ac:dyDescent="0.5">
      <c r="A13" s="5">
        <v>5</v>
      </c>
      <c r="B13" s="6" t="s">
        <v>17</v>
      </c>
      <c r="C13" s="1">
        <v>0</v>
      </c>
      <c r="D13" s="7">
        <v>0</v>
      </c>
      <c r="E13" s="8"/>
      <c r="F13" s="8"/>
      <c r="G13" s="8">
        <f t="shared" si="0"/>
        <v>0</v>
      </c>
      <c r="H13" s="8">
        <f t="shared" si="1"/>
        <v>0</v>
      </c>
    </row>
    <row r="14" spans="1:8" ht="24" customHeight="1" x14ac:dyDescent="0.5">
      <c r="A14" s="5">
        <v>6</v>
      </c>
      <c r="B14" s="6" t="s">
        <v>13</v>
      </c>
      <c r="C14" s="7"/>
      <c r="D14" s="7">
        <v>130000</v>
      </c>
      <c r="E14" s="8"/>
      <c r="F14" s="8"/>
      <c r="G14" s="8"/>
      <c r="H14" s="8">
        <f t="shared" si="1"/>
        <v>130000</v>
      </c>
    </row>
    <row r="15" spans="1:8" ht="24" customHeight="1" x14ac:dyDescent="0.5">
      <c r="A15" s="5">
        <v>7</v>
      </c>
      <c r="B15" s="6" t="s">
        <v>14</v>
      </c>
      <c r="C15" s="7"/>
      <c r="D15" s="7">
        <v>1201660.69</v>
      </c>
      <c r="E15" s="8"/>
      <c r="F15" s="8"/>
      <c r="G15" s="8"/>
      <c r="H15" s="8">
        <f t="shared" si="1"/>
        <v>1201660.69</v>
      </c>
    </row>
    <row r="16" spans="1:8" ht="24" customHeight="1" x14ac:dyDescent="0.5">
      <c r="A16" s="5">
        <v>8</v>
      </c>
      <c r="B16" s="6" t="s">
        <v>39</v>
      </c>
      <c r="C16" s="7"/>
      <c r="D16" s="7">
        <v>6500</v>
      </c>
      <c r="E16" s="8"/>
      <c r="F16" s="8"/>
      <c r="G16" s="8"/>
      <c r="H16" s="8">
        <f t="shared" si="1"/>
        <v>6500</v>
      </c>
    </row>
    <row r="17" spans="1:8" ht="24" customHeight="1" x14ac:dyDescent="0.5">
      <c r="A17" s="5">
        <v>9</v>
      </c>
      <c r="B17" s="6" t="s">
        <v>40</v>
      </c>
      <c r="C17" s="7"/>
      <c r="D17" s="7">
        <v>6500</v>
      </c>
      <c r="E17" s="8"/>
      <c r="F17" s="8"/>
      <c r="G17" s="8"/>
      <c r="H17" s="8">
        <f t="shared" si="1"/>
        <v>6500</v>
      </c>
    </row>
    <row r="18" spans="1:8" ht="24" customHeight="1" x14ac:dyDescent="0.5">
      <c r="A18" s="5">
        <v>10</v>
      </c>
      <c r="B18" s="6" t="s">
        <v>29</v>
      </c>
      <c r="C18" s="7"/>
      <c r="D18" s="7">
        <v>0</v>
      </c>
      <c r="E18" s="8"/>
      <c r="F18" s="8"/>
      <c r="G18" s="8"/>
      <c r="H18" s="8">
        <f t="shared" si="1"/>
        <v>0</v>
      </c>
    </row>
    <row r="19" spans="1:8" ht="24" customHeight="1" x14ac:dyDescent="0.5">
      <c r="A19" s="5">
        <v>11</v>
      </c>
      <c r="B19" s="6" t="s">
        <v>30</v>
      </c>
      <c r="C19" s="8"/>
      <c r="D19" s="8">
        <v>128300</v>
      </c>
      <c r="E19" s="8"/>
      <c r="F19" s="8"/>
      <c r="G19" s="8"/>
      <c r="H19" s="8">
        <f t="shared" si="1"/>
        <v>128300</v>
      </c>
    </row>
    <row r="20" spans="1:8" ht="24" customHeight="1" x14ac:dyDescent="0.5">
      <c r="A20" s="5">
        <v>12</v>
      </c>
      <c r="B20" s="6" t="s">
        <v>36</v>
      </c>
      <c r="C20" s="8"/>
      <c r="D20" s="8">
        <v>2</v>
      </c>
      <c r="E20" s="8"/>
      <c r="F20" s="8"/>
      <c r="G20" s="8"/>
      <c r="H20" s="8">
        <f t="shared" si="1"/>
        <v>2</v>
      </c>
    </row>
    <row r="21" spans="1:8" ht="24" customHeight="1" x14ac:dyDescent="0.5">
      <c r="A21" s="5">
        <v>13</v>
      </c>
      <c r="B21" s="6" t="s">
        <v>22</v>
      </c>
      <c r="C21" s="8"/>
      <c r="D21" s="8">
        <v>346.98</v>
      </c>
      <c r="E21" s="8"/>
      <c r="F21" s="8"/>
      <c r="G21" s="8"/>
      <c r="H21" s="8">
        <f t="shared" si="1"/>
        <v>346.98</v>
      </c>
    </row>
    <row r="22" spans="1:8" ht="24" customHeight="1" x14ac:dyDescent="0.5">
      <c r="A22" s="5">
        <v>14</v>
      </c>
      <c r="B22" s="6" t="s">
        <v>28</v>
      </c>
      <c r="C22" s="8"/>
      <c r="D22" s="8">
        <v>37493</v>
      </c>
      <c r="E22" s="8"/>
      <c r="F22" s="8"/>
      <c r="G22" s="8"/>
      <c r="H22" s="8">
        <f t="shared" si="1"/>
        <v>37493</v>
      </c>
    </row>
    <row r="23" spans="1:8" ht="24" customHeight="1" x14ac:dyDescent="0.5">
      <c r="A23" s="5">
        <v>15</v>
      </c>
      <c r="B23" s="6" t="s">
        <v>16</v>
      </c>
      <c r="C23" s="8">
        <v>112840</v>
      </c>
      <c r="D23" s="8"/>
      <c r="E23" s="8"/>
      <c r="F23" s="8"/>
      <c r="G23" s="8">
        <f t="shared" si="0"/>
        <v>112840</v>
      </c>
      <c r="H23" s="8"/>
    </row>
    <row r="24" spans="1:8" ht="24" customHeight="1" x14ac:dyDescent="0.5">
      <c r="A24" s="5">
        <v>16</v>
      </c>
      <c r="B24" s="6" t="s">
        <v>37</v>
      </c>
      <c r="C24" s="8">
        <v>0</v>
      </c>
      <c r="D24" s="8"/>
      <c r="E24" s="8"/>
      <c r="F24" s="8"/>
      <c r="G24" s="8">
        <f t="shared" si="0"/>
        <v>0</v>
      </c>
      <c r="H24" s="8"/>
    </row>
    <row r="25" spans="1:8" ht="24" customHeight="1" x14ac:dyDescent="0.5">
      <c r="A25" s="5">
        <v>17</v>
      </c>
      <c r="B25" s="6" t="s">
        <v>38</v>
      </c>
      <c r="C25" s="8">
        <v>0</v>
      </c>
      <c r="D25" s="8"/>
      <c r="E25" s="8"/>
      <c r="F25" s="8"/>
      <c r="G25" s="8">
        <f t="shared" si="0"/>
        <v>0</v>
      </c>
      <c r="H25" s="8"/>
    </row>
    <row r="26" spans="1:8" ht="24" customHeight="1" x14ac:dyDescent="0.5">
      <c r="A26" s="5">
        <v>18</v>
      </c>
      <c r="B26" s="6" t="s">
        <v>3</v>
      </c>
      <c r="C26" s="8">
        <v>13702</v>
      </c>
      <c r="D26" s="8"/>
      <c r="E26" s="8"/>
      <c r="F26" s="8"/>
      <c r="G26" s="8">
        <f t="shared" si="0"/>
        <v>13702</v>
      </c>
      <c r="H26" s="8"/>
    </row>
    <row r="27" spans="1:8" ht="24" customHeight="1" x14ac:dyDescent="0.5">
      <c r="A27" s="5">
        <v>19</v>
      </c>
      <c r="B27" s="6" t="s">
        <v>31</v>
      </c>
      <c r="C27" s="8">
        <v>100</v>
      </c>
      <c r="D27" s="8"/>
      <c r="E27" s="8"/>
      <c r="F27" s="8"/>
      <c r="G27" s="8">
        <f t="shared" si="0"/>
        <v>100</v>
      </c>
      <c r="H27" s="8"/>
    </row>
    <row r="28" spans="1:8" ht="24" customHeight="1" thickBot="1" x14ac:dyDescent="0.55000000000000004">
      <c r="A28" s="9"/>
      <c r="B28" s="10"/>
      <c r="C28" s="11">
        <v>1515602.67</v>
      </c>
      <c r="D28" s="11">
        <v>1515602.67</v>
      </c>
      <c r="E28" s="11">
        <f t="shared" ref="E28:F28" si="2">SUM(E7:E27)</f>
        <v>0</v>
      </c>
      <c r="F28" s="11">
        <f t="shared" si="2"/>
        <v>0</v>
      </c>
      <c r="G28" s="11">
        <f>SUM(G7:G27)</f>
        <v>1515602.67</v>
      </c>
      <c r="H28" s="11">
        <f>SUM(H7:H27)</f>
        <v>1515602.67</v>
      </c>
    </row>
    <row r="29" spans="1:8" ht="24" thickTop="1" x14ac:dyDescent="0.5">
      <c r="C29" s="12"/>
      <c r="D29" s="12"/>
    </row>
    <row r="30" spans="1:8" x14ac:dyDescent="0.5">
      <c r="C30" s="12"/>
      <c r="D30" s="12">
        <f>D28-C28</f>
        <v>0</v>
      </c>
      <c r="F30" s="12">
        <f>F28-E28</f>
        <v>0</v>
      </c>
      <c r="H30" s="12">
        <f>H28-G28</f>
        <v>0</v>
      </c>
    </row>
    <row r="31" spans="1:8" x14ac:dyDescent="0.5">
      <c r="C31" s="12"/>
      <c r="D31" s="12"/>
    </row>
    <row r="32" spans="1:8" x14ac:dyDescent="0.5">
      <c r="C32" s="12"/>
      <c r="D32" s="12"/>
    </row>
    <row r="33" spans="3:8" x14ac:dyDescent="0.5">
      <c r="C33" s="12"/>
      <c r="D33" s="12"/>
    </row>
    <row r="34" spans="3:8" x14ac:dyDescent="0.5">
      <c r="C34" s="12"/>
      <c r="D34" s="12"/>
    </row>
    <row r="35" spans="3:8" x14ac:dyDescent="0.5">
      <c r="C35" s="12"/>
      <c r="D35" s="12"/>
    </row>
    <row r="36" spans="3:8" x14ac:dyDescent="0.5">
      <c r="C36" s="12"/>
      <c r="D36" s="12"/>
    </row>
    <row r="37" spans="3:8" x14ac:dyDescent="0.5">
      <c r="C37" s="12"/>
      <c r="D37" s="12"/>
    </row>
    <row r="38" spans="3:8" x14ac:dyDescent="0.5">
      <c r="C38" s="12"/>
      <c r="D38" s="12"/>
    </row>
    <row r="39" spans="3:8" x14ac:dyDescent="0.5">
      <c r="C39" s="12"/>
      <c r="D39" s="12"/>
    </row>
    <row r="40" spans="3:8" x14ac:dyDescent="0.5">
      <c r="C40" s="12"/>
      <c r="D40" s="12"/>
    </row>
    <row r="41" spans="3:8" x14ac:dyDescent="0.5">
      <c r="C41" s="12"/>
      <c r="D41" s="12"/>
    </row>
    <row r="42" spans="3:8" x14ac:dyDescent="0.5">
      <c r="D42" s="12">
        <f>C28-D28</f>
        <v>0</v>
      </c>
      <c r="F42" s="12">
        <f>E28-F28</f>
        <v>0</v>
      </c>
      <c r="H42" s="12">
        <f>G28-H28</f>
        <v>0</v>
      </c>
    </row>
  </sheetData>
  <mergeCells count="8">
    <mergeCell ref="B1:H1"/>
    <mergeCell ref="B2:H2"/>
    <mergeCell ref="B3:H3"/>
    <mergeCell ref="A5:A6"/>
    <mergeCell ref="B5:B6"/>
    <mergeCell ref="C5:D5"/>
    <mergeCell ref="E5:F5"/>
    <mergeCell ref="G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J9" sqref="J9"/>
    </sheetView>
  </sheetViews>
  <sheetFormatPr defaultRowHeight="21.75" x14ac:dyDescent="0.45"/>
  <cols>
    <col min="1" max="1" width="6.125" style="49" customWidth="1"/>
    <col min="2" max="2" width="24.125" style="50" customWidth="1"/>
    <col min="3" max="3" width="11.125" style="50" customWidth="1"/>
    <col min="4" max="4" width="10.625" style="50" customWidth="1"/>
    <col min="5" max="5" width="9.375" style="50" customWidth="1"/>
    <col min="6" max="6" width="9.5" style="50" customWidth="1"/>
    <col min="7" max="8" width="10.625" style="50" customWidth="1"/>
    <col min="9" max="16384" width="9" style="50"/>
  </cols>
  <sheetData>
    <row r="1" spans="1:8" ht="29.25" customHeight="1" x14ac:dyDescent="0.45">
      <c r="B1" s="67" t="s">
        <v>0</v>
      </c>
      <c r="C1" s="67"/>
      <c r="D1" s="67"/>
      <c r="E1" s="67"/>
      <c r="F1" s="67"/>
      <c r="G1" s="67"/>
      <c r="H1" s="67"/>
    </row>
    <row r="2" spans="1:8" ht="24.75" customHeight="1" x14ac:dyDescent="0.45">
      <c r="B2" s="67" t="s">
        <v>7</v>
      </c>
      <c r="C2" s="67"/>
      <c r="D2" s="67"/>
      <c r="E2" s="67"/>
      <c r="F2" s="67"/>
      <c r="G2" s="67"/>
      <c r="H2" s="67"/>
    </row>
    <row r="3" spans="1:8" ht="24.75" customHeight="1" x14ac:dyDescent="0.45">
      <c r="B3" s="68" t="s">
        <v>74</v>
      </c>
      <c r="C3" s="68"/>
      <c r="D3" s="68"/>
      <c r="E3" s="68"/>
      <c r="F3" s="68"/>
      <c r="G3" s="68"/>
      <c r="H3" s="68"/>
    </row>
    <row r="4" spans="1:8" ht="15.75" customHeight="1" x14ac:dyDescent="0.55000000000000004">
      <c r="B4" s="51"/>
      <c r="C4" s="51"/>
      <c r="D4" s="51"/>
      <c r="E4" s="51"/>
      <c r="F4" s="51"/>
      <c r="G4" s="51"/>
      <c r="H4" s="51"/>
    </row>
    <row r="5" spans="1:8" ht="24" customHeight="1" x14ac:dyDescent="0.45">
      <c r="A5" s="69" t="s">
        <v>8</v>
      </c>
      <c r="B5" s="69" t="s">
        <v>1</v>
      </c>
      <c r="C5" s="70" t="s">
        <v>9</v>
      </c>
      <c r="D5" s="70"/>
      <c r="E5" s="70" t="s">
        <v>10</v>
      </c>
      <c r="F5" s="70"/>
      <c r="G5" s="70" t="s">
        <v>11</v>
      </c>
      <c r="H5" s="70"/>
    </row>
    <row r="6" spans="1:8" ht="24" customHeight="1" x14ac:dyDescent="0.45">
      <c r="A6" s="69"/>
      <c r="B6" s="69"/>
      <c r="C6" s="52" t="s">
        <v>4</v>
      </c>
      <c r="D6" s="52" t="s">
        <v>5</v>
      </c>
      <c r="E6" s="52" t="s">
        <v>4</v>
      </c>
      <c r="F6" s="52" t="s">
        <v>5</v>
      </c>
      <c r="G6" s="52" t="s">
        <v>4</v>
      </c>
      <c r="H6" s="52" t="s">
        <v>5</v>
      </c>
    </row>
    <row r="7" spans="1:8" ht="24" customHeight="1" x14ac:dyDescent="0.45">
      <c r="A7" s="53">
        <v>1</v>
      </c>
      <c r="B7" s="54" t="s">
        <v>6</v>
      </c>
      <c r="C7" s="55">
        <v>11045.350000000006</v>
      </c>
      <c r="D7" s="55"/>
      <c r="E7" s="56">
        <v>9955</v>
      </c>
      <c r="F7" s="56">
        <v>13050</v>
      </c>
      <c r="G7" s="56">
        <f>C7-D7+E7-F7</f>
        <v>7950.3500000000058</v>
      </c>
      <c r="H7" s="56"/>
    </row>
    <row r="8" spans="1:8" ht="24" customHeight="1" x14ac:dyDescent="0.45">
      <c r="A8" s="53">
        <v>2</v>
      </c>
      <c r="B8" s="54" t="s">
        <v>12</v>
      </c>
      <c r="C8" s="57">
        <v>269193.82</v>
      </c>
      <c r="D8" s="55"/>
      <c r="E8" s="56">
        <v>17440.439999999999</v>
      </c>
      <c r="F8" s="56"/>
      <c r="G8" s="56">
        <f t="shared" ref="G8:G27" si="0">C8+E8-D8-F8</f>
        <v>286634.26</v>
      </c>
      <c r="H8" s="56"/>
    </row>
    <row r="9" spans="1:8" ht="24" customHeight="1" x14ac:dyDescent="0.45">
      <c r="A9" s="53">
        <v>3</v>
      </c>
      <c r="B9" s="54" t="s">
        <v>35</v>
      </c>
      <c r="C9" s="57">
        <v>1108721.5</v>
      </c>
      <c r="D9" s="55"/>
      <c r="E9" s="56"/>
      <c r="F9" s="56"/>
      <c r="G9" s="56">
        <f t="shared" si="0"/>
        <v>1108721.5</v>
      </c>
      <c r="H9" s="56"/>
    </row>
    <row r="10" spans="1:8" ht="24" customHeight="1" x14ac:dyDescent="0.45">
      <c r="A10" s="53">
        <v>4</v>
      </c>
      <c r="B10" s="54" t="s">
        <v>41</v>
      </c>
      <c r="C10" s="57">
        <v>0</v>
      </c>
      <c r="D10" s="55"/>
      <c r="E10" s="56"/>
      <c r="F10" s="56">
        <v>2135</v>
      </c>
      <c r="G10" s="56"/>
      <c r="H10" s="56">
        <f>D10+F10-E10</f>
        <v>2135</v>
      </c>
    </row>
    <row r="11" spans="1:8" ht="24" customHeight="1" x14ac:dyDescent="0.45">
      <c r="A11" s="53">
        <v>5</v>
      </c>
      <c r="B11" s="54" t="s">
        <v>32</v>
      </c>
      <c r="C11" s="57"/>
      <c r="D11" s="55">
        <v>0</v>
      </c>
      <c r="E11" s="56"/>
      <c r="F11" s="56"/>
      <c r="G11" s="56"/>
      <c r="H11" s="56">
        <f t="shared" ref="H11:H22" si="1">D11-C11+F11-E11</f>
        <v>0</v>
      </c>
    </row>
    <row r="12" spans="1:8" ht="24" customHeight="1" x14ac:dyDescent="0.45">
      <c r="A12" s="53">
        <v>6</v>
      </c>
      <c r="B12" s="54" t="s">
        <v>42</v>
      </c>
      <c r="C12" s="57"/>
      <c r="D12" s="55">
        <v>4800</v>
      </c>
      <c r="E12" s="56">
        <v>4800</v>
      </c>
      <c r="F12" s="56"/>
      <c r="G12" s="56"/>
      <c r="H12" s="56">
        <f t="shared" si="1"/>
        <v>0</v>
      </c>
    </row>
    <row r="13" spans="1:8" ht="24" customHeight="1" x14ac:dyDescent="0.45">
      <c r="A13" s="53">
        <v>7</v>
      </c>
      <c r="B13" s="54" t="s">
        <v>17</v>
      </c>
      <c r="C13" s="57">
        <v>0</v>
      </c>
      <c r="D13" s="55">
        <v>0</v>
      </c>
      <c r="E13" s="56">
        <v>101500</v>
      </c>
      <c r="F13" s="56">
        <v>108300</v>
      </c>
      <c r="G13" s="56"/>
      <c r="H13" s="56">
        <f t="shared" si="1"/>
        <v>6800</v>
      </c>
    </row>
    <row r="14" spans="1:8" ht="24" customHeight="1" x14ac:dyDescent="0.45">
      <c r="A14" s="53">
        <v>8</v>
      </c>
      <c r="B14" s="54" t="s">
        <v>13</v>
      </c>
      <c r="C14" s="55"/>
      <c r="D14" s="55">
        <v>130000</v>
      </c>
      <c r="E14" s="56"/>
      <c r="F14" s="56"/>
      <c r="G14" s="56"/>
      <c r="H14" s="56">
        <f t="shared" si="1"/>
        <v>130000</v>
      </c>
    </row>
    <row r="15" spans="1:8" ht="24" customHeight="1" x14ac:dyDescent="0.45">
      <c r="A15" s="53">
        <v>9</v>
      </c>
      <c r="B15" s="54" t="s">
        <v>14</v>
      </c>
      <c r="C15" s="55"/>
      <c r="D15" s="55">
        <v>1201660.69</v>
      </c>
      <c r="E15" s="56"/>
      <c r="F15" s="56"/>
      <c r="G15" s="56"/>
      <c r="H15" s="56">
        <f t="shared" si="1"/>
        <v>1201660.69</v>
      </c>
    </row>
    <row r="16" spans="1:8" ht="24" customHeight="1" x14ac:dyDescent="0.45">
      <c r="A16" s="53">
        <v>10</v>
      </c>
      <c r="B16" s="54" t="s">
        <v>39</v>
      </c>
      <c r="C16" s="55"/>
      <c r="D16" s="55">
        <v>6500</v>
      </c>
      <c r="E16" s="56"/>
      <c r="F16" s="56"/>
      <c r="G16" s="56"/>
      <c r="H16" s="56">
        <f t="shared" si="1"/>
        <v>6500</v>
      </c>
    </row>
    <row r="17" spans="1:8" ht="24" customHeight="1" x14ac:dyDescent="0.45">
      <c r="A17" s="53">
        <v>11</v>
      </c>
      <c r="B17" s="54" t="s">
        <v>40</v>
      </c>
      <c r="C17" s="55"/>
      <c r="D17" s="55">
        <v>6500</v>
      </c>
      <c r="E17" s="56"/>
      <c r="F17" s="56"/>
      <c r="G17" s="56"/>
      <c r="H17" s="56">
        <f t="shared" si="1"/>
        <v>6500</v>
      </c>
    </row>
    <row r="18" spans="1:8" ht="24" customHeight="1" x14ac:dyDescent="0.45">
      <c r="A18" s="53">
        <v>12</v>
      </c>
      <c r="B18" s="54" t="s">
        <v>29</v>
      </c>
      <c r="C18" s="55"/>
      <c r="D18" s="55">
        <v>0</v>
      </c>
      <c r="E18" s="56"/>
      <c r="F18" s="56"/>
      <c r="G18" s="56"/>
      <c r="H18" s="56">
        <f t="shared" si="1"/>
        <v>0</v>
      </c>
    </row>
    <row r="19" spans="1:8" ht="24" customHeight="1" x14ac:dyDescent="0.45">
      <c r="A19" s="53">
        <v>13</v>
      </c>
      <c r="B19" s="54" t="s">
        <v>30</v>
      </c>
      <c r="C19" s="56"/>
      <c r="D19" s="56">
        <v>128300</v>
      </c>
      <c r="E19" s="56"/>
      <c r="F19" s="56">
        <v>126340</v>
      </c>
      <c r="G19" s="56"/>
      <c r="H19" s="56">
        <f t="shared" si="1"/>
        <v>254640</v>
      </c>
    </row>
    <row r="20" spans="1:8" ht="24" customHeight="1" x14ac:dyDescent="0.45">
      <c r="A20" s="53">
        <v>14</v>
      </c>
      <c r="B20" s="54" t="s">
        <v>36</v>
      </c>
      <c r="C20" s="56"/>
      <c r="D20" s="56">
        <v>2</v>
      </c>
      <c r="E20" s="56"/>
      <c r="F20" s="56"/>
      <c r="G20" s="56"/>
      <c r="H20" s="56">
        <f t="shared" si="1"/>
        <v>2</v>
      </c>
    </row>
    <row r="21" spans="1:8" ht="24" customHeight="1" x14ac:dyDescent="0.45">
      <c r="A21" s="53">
        <v>15</v>
      </c>
      <c r="B21" s="54" t="s">
        <v>22</v>
      </c>
      <c r="C21" s="56"/>
      <c r="D21" s="56">
        <v>346.98</v>
      </c>
      <c r="E21" s="56"/>
      <c r="F21" s="56">
        <v>420.44</v>
      </c>
      <c r="G21" s="56"/>
      <c r="H21" s="56">
        <f t="shared" si="1"/>
        <v>767.42000000000007</v>
      </c>
    </row>
    <row r="22" spans="1:8" ht="24" customHeight="1" x14ac:dyDescent="0.45">
      <c r="A22" s="53">
        <v>16</v>
      </c>
      <c r="B22" s="54" t="s">
        <v>28</v>
      </c>
      <c r="C22" s="56"/>
      <c r="D22" s="56">
        <v>37493</v>
      </c>
      <c r="E22" s="56"/>
      <c r="F22" s="56"/>
      <c r="G22" s="56"/>
      <c r="H22" s="56">
        <f t="shared" si="1"/>
        <v>37493</v>
      </c>
    </row>
    <row r="23" spans="1:8" ht="24" customHeight="1" x14ac:dyDescent="0.45">
      <c r="A23" s="53">
        <v>17</v>
      </c>
      <c r="B23" s="54" t="s">
        <v>16</v>
      </c>
      <c r="C23" s="56">
        <v>112840</v>
      </c>
      <c r="D23" s="56"/>
      <c r="E23" s="56">
        <v>108300</v>
      </c>
      <c r="F23" s="56"/>
      <c r="G23" s="56">
        <f t="shared" si="0"/>
        <v>221140</v>
      </c>
      <c r="H23" s="56"/>
    </row>
    <row r="24" spans="1:8" ht="24" customHeight="1" x14ac:dyDescent="0.45">
      <c r="A24" s="53">
        <v>18</v>
      </c>
      <c r="B24" s="54" t="s">
        <v>37</v>
      </c>
      <c r="C24" s="56">
        <v>0</v>
      </c>
      <c r="D24" s="56"/>
      <c r="E24" s="56"/>
      <c r="F24" s="56"/>
      <c r="G24" s="56">
        <f t="shared" si="0"/>
        <v>0</v>
      </c>
      <c r="H24" s="56"/>
    </row>
    <row r="25" spans="1:8" ht="24" customHeight="1" x14ac:dyDescent="0.45">
      <c r="A25" s="53">
        <v>19</v>
      </c>
      <c r="B25" s="54" t="s">
        <v>38</v>
      </c>
      <c r="C25" s="56">
        <v>0</v>
      </c>
      <c r="D25" s="56"/>
      <c r="E25" s="56"/>
      <c r="F25" s="56"/>
      <c r="G25" s="56">
        <f t="shared" si="0"/>
        <v>0</v>
      </c>
      <c r="H25" s="56"/>
    </row>
    <row r="26" spans="1:8" ht="24" customHeight="1" x14ac:dyDescent="0.45">
      <c r="A26" s="53">
        <v>20</v>
      </c>
      <c r="B26" s="54" t="s">
        <v>3</v>
      </c>
      <c r="C26" s="56">
        <v>13702</v>
      </c>
      <c r="D26" s="56"/>
      <c r="E26" s="56">
        <v>8250</v>
      </c>
      <c r="F26" s="56"/>
      <c r="G26" s="56">
        <f t="shared" si="0"/>
        <v>21952</v>
      </c>
      <c r="H26" s="56"/>
    </row>
    <row r="27" spans="1:8" ht="24" customHeight="1" x14ac:dyDescent="0.45">
      <c r="A27" s="53">
        <v>21</v>
      </c>
      <c r="B27" s="54" t="s">
        <v>31</v>
      </c>
      <c r="C27" s="56">
        <v>100</v>
      </c>
      <c r="D27" s="56"/>
      <c r="E27" s="56"/>
      <c r="F27" s="56"/>
      <c r="G27" s="56">
        <f t="shared" si="0"/>
        <v>100</v>
      </c>
      <c r="H27" s="56"/>
    </row>
    <row r="28" spans="1:8" ht="24" customHeight="1" thickBot="1" x14ac:dyDescent="0.5">
      <c r="A28" s="58"/>
      <c r="B28" s="59"/>
      <c r="C28" s="60">
        <v>1515602.67</v>
      </c>
      <c r="D28" s="60">
        <v>1515602.67</v>
      </c>
      <c r="E28" s="60">
        <f t="shared" ref="E28:F28" si="2">SUM(E7:E27)</f>
        <v>250245.44</v>
      </c>
      <c r="F28" s="60">
        <f t="shared" si="2"/>
        <v>250245.44</v>
      </c>
      <c r="G28" s="60">
        <f>SUM(G7:G27)</f>
        <v>1646498.1099999999</v>
      </c>
      <c r="H28" s="60">
        <f>SUM(H7:H27)</f>
        <v>1646498.1099999999</v>
      </c>
    </row>
    <row r="29" spans="1:8" ht="22.5" thickTop="1" x14ac:dyDescent="0.45">
      <c r="C29" s="61"/>
      <c r="D29" s="61"/>
    </row>
    <row r="30" spans="1:8" x14ac:dyDescent="0.45">
      <c r="C30" s="61"/>
      <c r="D30" s="61">
        <f>D28-C28</f>
        <v>0</v>
      </c>
      <c r="F30" s="61">
        <f>F28-E28</f>
        <v>0</v>
      </c>
      <c r="H30" s="61">
        <f>H28-G28</f>
        <v>0</v>
      </c>
    </row>
    <row r="31" spans="1:8" x14ac:dyDescent="0.45">
      <c r="C31" s="61"/>
      <c r="D31" s="61"/>
    </row>
    <row r="32" spans="1:8" x14ac:dyDescent="0.45">
      <c r="C32" s="61"/>
      <c r="D32" s="61"/>
    </row>
    <row r="33" spans="3:8" x14ac:dyDescent="0.45">
      <c r="C33" s="61"/>
      <c r="D33" s="61"/>
    </row>
    <row r="34" spans="3:8" x14ac:dyDescent="0.45">
      <c r="C34" s="61"/>
      <c r="D34" s="61"/>
    </row>
    <row r="35" spans="3:8" x14ac:dyDescent="0.45">
      <c r="C35" s="61"/>
      <c r="D35" s="61"/>
    </row>
    <row r="36" spans="3:8" x14ac:dyDescent="0.45">
      <c r="C36" s="61"/>
      <c r="D36" s="61"/>
    </row>
    <row r="37" spans="3:8" x14ac:dyDescent="0.45">
      <c r="C37" s="61"/>
      <c r="D37" s="61"/>
    </row>
    <row r="38" spans="3:8" x14ac:dyDescent="0.45">
      <c r="C38" s="61"/>
      <c r="D38" s="61"/>
    </row>
    <row r="39" spans="3:8" x14ac:dyDescent="0.45">
      <c r="C39" s="61"/>
      <c r="D39" s="61"/>
    </row>
    <row r="40" spans="3:8" x14ac:dyDescent="0.45">
      <c r="C40" s="61"/>
      <c r="D40" s="61"/>
    </row>
    <row r="41" spans="3:8" x14ac:dyDescent="0.45">
      <c r="C41" s="61"/>
      <c r="D41" s="61"/>
    </row>
    <row r="42" spans="3:8" x14ac:dyDescent="0.45">
      <c r="D42" s="61">
        <f>C28-D28</f>
        <v>0</v>
      </c>
      <c r="F42" s="61">
        <f>E28-F28</f>
        <v>0</v>
      </c>
      <c r="H42" s="61">
        <f>G28-H28</f>
        <v>0</v>
      </c>
    </row>
  </sheetData>
  <mergeCells count="8">
    <mergeCell ref="B1:H1"/>
    <mergeCell ref="B2:H2"/>
    <mergeCell ref="B3:H3"/>
    <mergeCell ref="A5:A6"/>
    <mergeCell ref="B5:B6"/>
    <mergeCell ref="C5:D5"/>
    <mergeCell ref="E5:F5"/>
    <mergeCell ref="G5:H5"/>
  </mergeCells>
  <pageMargins left="0.2" right="0.2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6" workbookViewId="0">
      <selection activeCell="I25" sqref="I25"/>
    </sheetView>
  </sheetViews>
  <sheetFormatPr defaultRowHeight="24" x14ac:dyDescent="0.55000000000000004"/>
  <cols>
    <col min="1" max="1" width="9" style="37"/>
    <col min="2" max="2" width="41.125" style="27" customWidth="1"/>
    <col min="3" max="3" width="9.75" style="37" customWidth="1"/>
    <col min="4" max="4" width="8.875" style="37" customWidth="1"/>
    <col min="5" max="5" width="11.625" style="31" customWidth="1"/>
    <col min="6" max="6" width="9" style="37" customWidth="1"/>
    <col min="7" max="7" width="10.25" style="31" customWidth="1"/>
    <col min="8" max="8" width="10.375" style="37" customWidth="1"/>
    <col min="9" max="9" width="11.625" style="31" customWidth="1"/>
    <col min="10" max="10" width="12.375" style="37" customWidth="1"/>
    <col min="11" max="16384" width="9" style="27"/>
  </cols>
  <sheetData>
    <row r="1" spans="1:10" s="28" customFormat="1" x14ac:dyDescent="0.55000000000000004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s="28" customFormat="1" x14ac:dyDescent="0.55000000000000004">
      <c r="A2" s="71" t="s">
        <v>46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s="28" customFormat="1" x14ac:dyDescent="0.55000000000000004">
      <c r="A3" s="29"/>
      <c r="C3" s="29"/>
      <c r="D3" s="29"/>
      <c r="E3" s="30"/>
      <c r="F3" s="29"/>
      <c r="G3" s="30"/>
      <c r="H3" s="29"/>
      <c r="I3" s="30"/>
      <c r="J3" s="29"/>
    </row>
    <row r="4" spans="1:10" s="29" customFormat="1" x14ac:dyDescent="0.55000000000000004">
      <c r="A4" s="75" t="s">
        <v>8</v>
      </c>
      <c r="B4" s="75" t="s">
        <v>47</v>
      </c>
      <c r="C4" s="75" t="s">
        <v>24</v>
      </c>
      <c r="D4" s="74" t="s">
        <v>25</v>
      </c>
      <c r="E4" s="73"/>
      <c r="F4" s="74" t="s">
        <v>48</v>
      </c>
      <c r="G4" s="72"/>
      <c r="H4" s="74" t="s">
        <v>2</v>
      </c>
      <c r="I4" s="72"/>
      <c r="J4" s="75" t="s">
        <v>23</v>
      </c>
    </row>
    <row r="5" spans="1:10" s="29" customFormat="1" x14ac:dyDescent="0.55000000000000004">
      <c r="A5" s="62"/>
      <c r="B5" s="76"/>
      <c r="C5" s="62"/>
      <c r="D5" s="32" t="s">
        <v>61</v>
      </c>
      <c r="E5" s="33" t="s">
        <v>15</v>
      </c>
      <c r="F5" s="32" t="s">
        <v>61</v>
      </c>
      <c r="G5" s="40" t="s">
        <v>15</v>
      </c>
      <c r="H5" s="32" t="s">
        <v>61</v>
      </c>
      <c r="I5" s="40" t="s">
        <v>15</v>
      </c>
      <c r="J5" s="76"/>
    </row>
    <row r="6" spans="1:10" x14ac:dyDescent="0.55000000000000004">
      <c r="A6" s="38">
        <v>1</v>
      </c>
      <c r="B6" s="35" t="s">
        <v>49</v>
      </c>
      <c r="C6" s="36" t="s">
        <v>50</v>
      </c>
      <c r="D6" s="39">
        <v>100</v>
      </c>
      <c r="E6" s="34">
        <v>10000</v>
      </c>
      <c r="F6" s="38"/>
      <c r="G6" s="34"/>
      <c r="H6" s="38">
        <f>D6-F6</f>
        <v>100</v>
      </c>
      <c r="I6" s="34">
        <f>E6-G6</f>
        <v>10000</v>
      </c>
      <c r="J6" s="48">
        <v>242233</v>
      </c>
    </row>
    <row r="7" spans="1:10" x14ac:dyDescent="0.55000000000000004">
      <c r="A7" s="38">
        <v>2</v>
      </c>
      <c r="B7" s="35" t="s">
        <v>63</v>
      </c>
      <c r="C7" s="36" t="s">
        <v>51</v>
      </c>
      <c r="D7" s="39">
        <v>100</v>
      </c>
      <c r="E7" s="34">
        <v>10000</v>
      </c>
      <c r="F7" s="38"/>
      <c r="G7" s="34"/>
      <c r="H7" s="38">
        <f t="shared" ref="H7:H18" si="0">D7-F7</f>
        <v>100</v>
      </c>
      <c r="I7" s="34">
        <f t="shared" ref="I7:I18" si="1">E7-G7</f>
        <v>10000</v>
      </c>
      <c r="J7" s="48">
        <v>242233</v>
      </c>
    </row>
    <row r="8" spans="1:10" x14ac:dyDescent="0.55000000000000004">
      <c r="A8" s="38">
        <v>3</v>
      </c>
      <c r="B8" s="35" t="s">
        <v>64</v>
      </c>
      <c r="C8" s="36" t="s">
        <v>52</v>
      </c>
      <c r="D8" s="39">
        <v>100</v>
      </c>
      <c r="E8" s="34">
        <v>10000</v>
      </c>
      <c r="F8" s="38"/>
      <c r="G8" s="34"/>
      <c r="H8" s="38">
        <f t="shared" si="0"/>
        <v>100</v>
      </c>
      <c r="I8" s="34">
        <f t="shared" si="1"/>
        <v>10000</v>
      </c>
      <c r="J8" s="48">
        <v>242233</v>
      </c>
    </row>
    <row r="9" spans="1:10" x14ac:dyDescent="0.55000000000000004">
      <c r="A9" s="38">
        <v>4</v>
      </c>
      <c r="B9" s="35" t="s">
        <v>65</v>
      </c>
      <c r="C9" s="36" t="s">
        <v>53</v>
      </c>
      <c r="D9" s="39">
        <v>100</v>
      </c>
      <c r="E9" s="34">
        <v>10000</v>
      </c>
      <c r="F9" s="38"/>
      <c r="G9" s="34"/>
      <c r="H9" s="38">
        <f t="shared" si="0"/>
        <v>100</v>
      </c>
      <c r="I9" s="34">
        <f t="shared" si="1"/>
        <v>10000</v>
      </c>
      <c r="J9" s="48">
        <v>242233</v>
      </c>
    </row>
    <row r="10" spans="1:10" x14ac:dyDescent="0.55000000000000004">
      <c r="A10" s="38">
        <v>5</v>
      </c>
      <c r="B10" s="35" t="s">
        <v>66</v>
      </c>
      <c r="C10" s="36" t="s">
        <v>54</v>
      </c>
      <c r="D10" s="39">
        <v>100</v>
      </c>
      <c r="E10" s="34">
        <v>10000</v>
      </c>
      <c r="F10" s="38"/>
      <c r="G10" s="34"/>
      <c r="H10" s="38">
        <f t="shared" si="0"/>
        <v>100</v>
      </c>
      <c r="I10" s="34">
        <f t="shared" si="1"/>
        <v>10000</v>
      </c>
      <c r="J10" s="48">
        <v>23139</v>
      </c>
    </row>
    <row r="11" spans="1:10" x14ac:dyDescent="0.55000000000000004">
      <c r="A11" s="38">
        <v>6</v>
      </c>
      <c r="B11" s="35" t="s">
        <v>67</v>
      </c>
      <c r="C11" s="36" t="s">
        <v>55</v>
      </c>
      <c r="D11" s="39">
        <v>100</v>
      </c>
      <c r="E11" s="34">
        <v>10000</v>
      </c>
      <c r="F11" s="38"/>
      <c r="G11" s="34"/>
      <c r="H11" s="38">
        <f t="shared" si="0"/>
        <v>100</v>
      </c>
      <c r="I11" s="34">
        <f t="shared" si="1"/>
        <v>10000</v>
      </c>
      <c r="J11" s="48">
        <v>23149</v>
      </c>
    </row>
    <row r="12" spans="1:10" x14ac:dyDescent="0.55000000000000004">
      <c r="A12" s="38">
        <v>7</v>
      </c>
      <c r="B12" s="35" t="s">
        <v>44</v>
      </c>
      <c r="C12" s="36" t="s">
        <v>56</v>
      </c>
      <c r="D12" s="39">
        <v>100</v>
      </c>
      <c r="E12" s="34">
        <v>10000</v>
      </c>
      <c r="F12" s="38"/>
      <c r="G12" s="34"/>
      <c r="H12" s="38">
        <f t="shared" si="0"/>
        <v>100</v>
      </c>
      <c r="I12" s="34">
        <f t="shared" si="1"/>
        <v>10000</v>
      </c>
      <c r="J12" s="48">
        <v>23149</v>
      </c>
    </row>
    <row r="13" spans="1:10" x14ac:dyDescent="0.55000000000000004">
      <c r="A13" s="38">
        <v>8</v>
      </c>
      <c r="B13" s="35" t="s">
        <v>45</v>
      </c>
      <c r="C13" s="36" t="s">
        <v>57</v>
      </c>
      <c r="D13" s="39">
        <v>100</v>
      </c>
      <c r="E13" s="34">
        <v>10000</v>
      </c>
      <c r="F13" s="38"/>
      <c r="G13" s="34"/>
      <c r="H13" s="38">
        <f t="shared" si="0"/>
        <v>100</v>
      </c>
      <c r="I13" s="34">
        <f t="shared" si="1"/>
        <v>10000</v>
      </c>
      <c r="J13" s="48">
        <v>23149</v>
      </c>
    </row>
    <row r="14" spans="1:10" x14ac:dyDescent="0.55000000000000004">
      <c r="A14" s="38">
        <v>9</v>
      </c>
      <c r="B14" s="35" t="s">
        <v>68</v>
      </c>
      <c r="C14" s="36" t="s">
        <v>58</v>
      </c>
      <c r="D14" s="39">
        <v>100</v>
      </c>
      <c r="E14" s="34">
        <v>10000</v>
      </c>
      <c r="F14" s="38"/>
      <c r="G14" s="34"/>
      <c r="H14" s="38">
        <f t="shared" si="0"/>
        <v>100</v>
      </c>
      <c r="I14" s="34">
        <f t="shared" si="1"/>
        <v>10000</v>
      </c>
      <c r="J14" s="48">
        <v>23152</v>
      </c>
    </row>
    <row r="15" spans="1:10" x14ac:dyDescent="0.55000000000000004">
      <c r="A15" s="38">
        <v>10</v>
      </c>
      <c r="B15" s="35" t="s">
        <v>69</v>
      </c>
      <c r="C15" s="36" t="s">
        <v>59</v>
      </c>
      <c r="D15" s="39">
        <v>100</v>
      </c>
      <c r="E15" s="34">
        <v>10000</v>
      </c>
      <c r="F15" s="38"/>
      <c r="G15" s="34"/>
      <c r="H15" s="38">
        <f t="shared" si="0"/>
        <v>100</v>
      </c>
      <c r="I15" s="34">
        <f t="shared" si="1"/>
        <v>10000</v>
      </c>
      <c r="J15" s="48">
        <v>23156</v>
      </c>
    </row>
    <row r="16" spans="1:10" x14ac:dyDescent="0.55000000000000004">
      <c r="A16" s="38">
        <v>11</v>
      </c>
      <c r="B16" s="35" t="s">
        <v>70</v>
      </c>
      <c r="C16" s="36" t="s">
        <v>60</v>
      </c>
      <c r="D16" s="39">
        <v>100</v>
      </c>
      <c r="E16" s="34">
        <v>10000</v>
      </c>
      <c r="F16" s="38"/>
      <c r="G16" s="34"/>
      <c r="H16" s="38">
        <f t="shared" si="0"/>
        <v>100</v>
      </c>
      <c r="I16" s="34">
        <f t="shared" si="1"/>
        <v>10000</v>
      </c>
      <c r="J16" s="48">
        <v>23157</v>
      </c>
    </row>
    <row r="17" spans="1:10" x14ac:dyDescent="0.55000000000000004">
      <c r="A17" s="38">
        <v>12</v>
      </c>
      <c r="B17" s="35" t="s">
        <v>71</v>
      </c>
      <c r="C17" s="36" t="s">
        <v>60</v>
      </c>
      <c r="D17" s="39">
        <v>100</v>
      </c>
      <c r="E17" s="34">
        <v>10000</v>
      </c>
      <c r="F17" s="38"/>
      <c r="G17" s="34"/>
      <c r="H17" s="38">
        <f t="shared" ref="H17" si="2">D17-F17</f>
        <v>100</v>
      </c>
      <c r="I17" s="34">
        <f t="shared" ref="I17" si="3">E17-G17</f>
        <v>10000</v>
      </c>
      <c r="J17" s="48">
        <v>23275</v>
      </c>
    </row>
    <row r="18" spans="1:10" x14ac:dyDescent="0.55000000000000004">
      <c r="A18" s="44">
        <v>13</v>
      </c>
      <c r="B18" s="45" t="s">
        <v>72</v>
      </c>
      <c r="C18" s="46" t="s">
        <v>27</v>
      </c>
      <c r="D18" s="39">
        <v>100</v>
      </c>
      <c r="E18" s="34">
        <v>10000</v>
      </c>
      <c r="F18" s="38"/>
      <c r="G18" s="34"/>
      <c r="H18" s="38">
        <f t="shared" si="0"/>
        <v>100</v>
      </c>
      <c r="I18" s="34">
        <f t="shared" si="1"/>
        <v>10000</v>
      </c>
      <c r="J18" s="48">
        <v>23331</v>
      </c>
    </row>
    <row r="19" spans="1:10" s="28" customFormat="1" ht="24.75" thickBot="1" x14ac:dyDescent="0.6">
      <c r="A19" s="47"/>
      <c r="B19" s="72" t="s">
        <v>62</v>
      </c>
      <c r="C19" s="73"/>
      <c r="D19" s="43"/>
      <c r="E19" s="42">
        <f>SUM(E6:E18)</f>
        <v>130000</v>
      </c>
      <c r="F19" s="42"/>
      <c r="G19" s="42">
        <f t="shared" ref="G19" si="4">SUM(G6:G18)</f>
        <v>0</v>
      </c>
      <c r="H19" s="42"/>
      <c r="I19" s="42">
        <f t="shared" ref="I19" si="5">SUM(I6:I18)</f>
        <v>130000</v>
      </c>
      <c r="J19" s="41"/>
    </row>
    <row r="20" spans="1:10" ht="24.75" thickTop="1" x14ac:dyDescent="0.55000000000000004"/>
  </sheetData>
  <mergeCells count="10">
    <mergeCell ref="B19:C19"/>
    <mergeCell ref="H4:I4"/>
    <mergeCell ref="A2:J2"/>
    <mergeCell ref="A1:J1"/>
    <mergeCell ref="D4:E4"/>
    <mergeCell ref="F4:G4"/>
    <mergeCell ref="J4:J5"/>
    <mergeCell ref="C4:C5"/>
    <mergeCell ref="B4:B5"/>
    <mergeCell ref="A4:A5"/>
  </mergeCells>
  <pageMargins left="0.2" right="0.2" top="0.75" bottom="0.75" header="0.3" footer="0.3"/>
  <pageSetup paperSize="9" orientation="landscape" verticalDpi="0" r:id="rId1"/>
  <ignoredErrors>
    <ignoredError sqref="C6:C16 C1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2" sqref="A22"/>
    </sheetView>
  </sheetViews>
  <sheetFormatPr defaultRowHeight="100.5" x14ac:dyDescent="2.0499999999999998"/>
  <cols>
    <col min="1" max="1" width="83.375" style="15" customWidth="1"/>
    <col min="2" max="16384" width="9" style="14"/>
  </cols>
  <sheetData>
    <row r="1" spans="1:1" ht="92.25" x14ac:dyDescent="1.5">
      <c r="A1" s="16" t="s">
        <v>19</v>
      </c>
    </row>
    <row r="2" spans="1:1" ht="92.25" x14ac:dyDescent="1.5">
      <c r="A2" s="17" t="s">
        <v>20</v>
      </c>
    </row>
    <row r="3" spans="1:1" ht="56.25" customHeight="1" x14ac:dyDescent="2.0499999999999998">
      <c r="A3" s="18"/>
    </row>
    <row r="4" spans="1:1" x14ac:dyDescent="2.0499999999999998">
      <c r="A4" s="18" t="s">
        <v>18</v>
      </c>
    </row>
    <row r="5" spans="1:1" ht="46.5" customHeight="1" x14ac:dyDescent="2.0499999999999998">
      <c r="A5" s="19"/>
    </row>
    <row r="6" spans="1:1" ht="92.25" x14ac:dyDescent="1.5">
      <c r="A6" s="16" t="s">
        <v>19</v>
      </c>
    </row>
    <row r="7" spans="1:1" ht="92.25" x14ac:dyDescent="1.5">
      <c r="A7" s="17" t="s">
        <v>20</v>
      </c>
    </row>
    <row r="8" spans="1:1" ht="55.5" customHeight="1" x14ac:dyDescent="2.0499999999999998">
      <c r="A8" s="18"/>
    </row>
    <row r="9" spans="1:1" x14ac:dyDescent="2.0499999999999998">
      <c r="A9" s="18" t="s">
        <v>21</v>
      </c>
    </row>
    <row r="10" spans="1:1" x14ac:dyDescent="2.0499999999999998">
      <c r="A10" s="20"/>
    </row>
    <row r="11" spans="1:1" ht="92.25" x14ac:dyDescent="1.5">
      <c r="A11" s="21" t="s">
        <v>19</v>
      </c>
    </row>
    <row r="12" spans="1:1" ht="92.25" x14ac:dyDescent="1.5">
      <c r="A12" s="21" t="s">
        <v>20</v>
      </c>
    </row>
    <row r="13" spans="1:1" ht="92.25" x14ac:dyDescent="1.5">
      <c r="A13" s="21"/>
    </row>
    <row r="14" spans="1:1" x14ac:dyDescent="2.0499999999999998">
      <c r="A14" s="20"/>
    </row>
    <row r="15" spans="1:1" x14ac:dyDescent="2.0499999999999998">
      <c r="A15" s="22" t="s">
        <v>26</v>
      </c>
    </row>
    <row r="16" spans="1:1" x14ac:dyDescent="2.0499999999999998">
      <c r="A16" s="20"/>
    </row>
    <row r="17" spans="1:1" x14ac:dyDescent="2.0499999999999998">
      <c r="A17" s="20"/>
    </row>
    <row r="18" spans="1:1" ht="129" customHeight="1" x14ac:dyDescent="1.5">
      <c r="A18" s="16" t="s">
        <v>19</v>
      </c>
    </row>
    <row r="19" spans="1:1" ht="92.25" x14ac:dyDescent="1.5">
      <c r="A19" s="17" t="s">
        <v>20</v>
      </c>
    </row>
    <row r="20" spans="1:1" x14ac:dyDescent="2.0499999999999998">
      <c r="A20" s="18"/>
    </row>
    <row r="21" spans="1:1" ht="91.5" x14ac:dyDescent="1.45">
      <c r="A21" s="23" t="s">
        <v>33</v>
      </c>
    </row>
    <row r="22" spans="1:1" ht="89.25" x14ac:dyDescent="1.3">
      <c r="A22" s="26" t="s">
        <v>34</v>
      </c>
    </row>
    <row r="23" spans="1:1" x14ac:dyDescent="2.0499999999999998">
      <c r="A23" s="24"/>
    </row>
    <row r="24" spans="1:1" x14ac:dyDescent="2.0499999999999998">
      <c r="A24" s="24"/>
    </row>
    <row r="25" spans="1:1" x14ac:dyDescent="2.0499999999999998">
      <c r="A25" s="25"/>
    </row>
  </sheetData>
  <pageMargins left="0.7" right="0.7" top="0.22" bottom="0.22" header="0.2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งบทดลอง -1มค.-31ก.ค.66</vt:lpstr>
      <vt:lpstr>งบทดลอง ส.ค.66</vt:lpstr>
      <vt:lpstr>งบทดลอง ก.ย.66</vt:lpstr>
      <vt:lpstr>ทะเบียนคุมทุนเรือนหุ้น</vt:lpstr>
      <vt:lpstr>Sheet6</vt:lpstr>
      <vt:lpstr>Sheet3</vt:lpstr>
      <vt:lpstr>'งบทดลอง -1มค.-31ก.ค.66'!Print_Titles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EasyXP_V.11</dc:creator>
  <cp:lastModifiedBy>PC</cp:lastModifiedBy>
  <cp:lastPrinted>2023-10-24T05:17:36Z</cp:lastPrinted>
  <dcterms:created xsi:type="dcterms:W3CDTF">2020-06-17T02:36:01Z</dcterms:created>
  <dcterms:modified xsi:type="dcterms:W3CDTF">2023-10-24T05:21:20Z</dcterms:modified>
</cp:coreProperties>
</file>